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26 Weekly Set/20210429 PSPA CC9 Weekly Raw Data/"/>
    </mc:Choice>
  </mc:AlternateContent>
  <xr:revisionPtr revIDLastSave="4" documentId="13_ncr:1_{B3EAD444-9D5A-497A-80A4-93D86F2F2AB2}" xr6:coauthVersionLast="46" xr6:coauthVersionMax="46" xr10:uidLastSave="{5C847EE2-0C96-4EA9-AA83-C13C04E7D51E}"/>
  <bookViews>
    <workbookView xWindow="3315" yWindow="408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<sst xmlns="http://schemas.openxmlformats.org/spreadsheetml/2006/main" count="114" uniqueCount="55">
  <si>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</si>
  <si>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</si>
  <si>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</si>
  <si>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</si>
  <si>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</si>
  <si>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</si>
  <si>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</si>
  <si>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</si>
  <si>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</si>
  <si>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</si>
  <si>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</si>
  <si>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</si>
  <si>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</si>
  <si>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</si>
  <si>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</si>
  <si>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</si>
  <si>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</si>
  <si>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</si>
  <si>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</si>
  <si>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</si>
  <si>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</si>
  <si>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</si>
  <si>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</si>
  <si>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</si>
  <si>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</si>
  <si>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</si>
  <si>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</si>
  <si>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</si>
  <si>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</si>
  <si>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</si>
  <si>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</si>
  <si>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</si>
  <si>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</si>
  <si>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</si>
  <si>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</si>
  <si>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</si>
  <si>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</si>
  <si>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</si>
  <si>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</si>
  <si>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</si>
  <si>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</si>
  <si>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</si>
  <si>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</si>
  <si>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</si>
  <si>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</si>
  <si>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</si>
  <si>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</si>
  <si>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</si>
  <si>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</si>
  <si>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</si>
  <si>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</si>
  <si>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</si>
  <si>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</si>
  <si>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04/29/2021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</si>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</sst>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7" t="s">
        <v>21</v>
      </c>
      <c r="B10" s="97"/>
      <c r="C10" s="97"/>
      <c r="D10" s="97"/>
      <c r="E10" s="97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H19" sqref="H19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8" t="s">
        <v>40</v>
      </c>
      <c r="C1" s="98"/>
      <c r="D1" s="98"/>
      <c r="E1" s="99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0" t="s">
        <v>0</v>
      </c>
      <c r="B13" s="101"/>
      <c r="C13" s="101"/>
      <c r="D13" s="101"/>
      <c r="E13" s="102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70</v>
      </c>
      <c r="E15" s="61">
        <f>'Raw Data'!N2</f>
        <v>3504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70</v>
      </c>
      <c r="E16" s="43">
        <f>'Raw Data'!N3</f>
        <v>3372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70</v>
      </c>
      <c r="E17" s="43">
        <f>'Raw Data'!N4</f>
        <v>3642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70</v>
      </c>
      <c r="E18" s="43">
        <f>'Raw Data'!N5</f>
        <v>3412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70</v>
      </c>
      <c r="E19" s="43">
        <f>'Raw Data'!N6</f>
        <v>3640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70</v>
      </c>
      <c r="E20" s="43">
        <f>'Raw Data'!N7</f>
        <v>3728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04/29/2021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115" zoomScaleNormal="115" workbookViewId="0">
      <selection activeCell="M20" sqref="M20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>
        <v>44315</v>
      </c>
      <c r="D2" s="83">
        <v>0.6194560185185185</v>
      </c>
      <c r="E2" s="84" t="s">
        <v>34</v>
      </c>
      <c r="F2" s="84">
        <v>3720</v>
      </c>
      <c r="G2" s="84">
        <v>0.3</v>
      </c>
      <c r="H2" s="84">
        <v>70</v>
      </c>
      <c r="I2" s="76">
        <f>AVERAGE(F2:F6)</f>
        <v>3504</v>
      </c>
      <c r="J2" s="23">
        <f>AVERAGE(H2:H6)</f>
        <v>70</v>
      </c>
      <c r="K2" s="6"/>
      <c r="L2" s="67" t="str">
        <f>A2</f>
        <v>1+95</v>
      </c>
      <c r="M2" s="8">
        <v>-5</v>
      </c>
      <c r="N2" s="8">
        <f>I2</f>
        <v>3504</v>
      </c>
      <c r="O2" s="8">
        <f>J2</f>
        <v>70</v>
      </c>
    </row>
    <row r="3" spans="1:15" x14ac:dyDescent="0.25">
      <c r="A3" s="18" t="s">
        <v>47</v>
      </c>
      <c r="B3" s="66">
        <v>-5</v>
      </c>
      <c r="C3" s="82">
        <v>44315</v>
      </c>
      <c r="D3" s="83">
        <v>0.6196180555555556</v>
      </c>
      <c r="E3" s="84" t="s">
        <v>34</v>
      </c>
      <c r="F3" s="84">
        <v>3690</v>
      </c>
      <c r="G3" s="84">
        <v>0.3</v>
      </c>
      <c r="H3" s="84">
        <v>70</v>
      </c>
      <c r="I3" s="77"/>
      <c r="J3" s="25"/>
      <c r="K3" s="6"/>
      <c r="L3" s="67" t="str">
        <f>L2</f>
        <v>1+95</v>
      </c>
      <c r="M3" s="8">
        <v>-15</v>
      </c>
      <c r="N3" s="8">
        <f>I7</f>
        <v>3372</v>
      </c>
      <c r="O3" s="8">
        <f>J7</f>
        <v>70</v>
      </c>
    </row>
    <row r="4" spans="1:15" x14ac:dyDescent="0.25">
      <c r="A4" s="18" t="s">
        <v>47</v>
      </c>
      <c r="B4" s="66">
        <v>-5</v>
      </c>
      <c r="C4" s="82">
        <v>44315</v>
      </c>
      <c r="D4" s="83">
        <v>0.62017361111111113</v>
      </c>
      <c r="E4" s="84" t="s">
        <v>19</v>
      </c>
      <c r="F4" s="84">
        <v>3330</v>
      </c>
      <c r="G4" s="84">
        <v>0.3</v>
      </c>
      <c r="H4" s="84">
        <v>70</v>
      </c>
      <c r="I4" s="77"/>
      <c r="J4" s="25"/>
      <c r="K4" s="6"/>
      <c r="L4" s="67" t="str">
        <f>L3</f>
        <v>1+95</v>
      </c>
      <c r="M4" s="8">
        <v>-25</v>
      </c>
      <c r="N4" s="8">
        <f>I12</f>
        <v>3642</v>
      </c>
      <c r="O4" s="8">
        <f>J12</f>
        <v>70</v>
      </c>
    </row>
    <row r="5" spans="1:15" x14ac:dyDescent="0.25">
      <c r="A5" s="18" t="s">
        <v>47</v>
      </c>
      <c r="B5" s="66">
        <v>-5</v>
      </c>
      <c r="C5" s="82">
        <v>44315</v>
      </c>
      <c r="D5" s="83">
        <v>0.62037037037037035</v>
      </c>
      <c r="E5" s="84" t="s">
        <v>19</v>
      </c>
      <c r="F5" s="84">
        <v>3380</v>
      </c>
      <c r="G5" s="84">
        <v>0.3</v>
      </c>
      <c r="H5" s="84">
        <v>70</v>
      </c>
      <c r="I5" s="77"/>
      <c r="J5" s="25"/>
      <c r="K5" s="6"/>
      <c r="L5" s="67" t="str">
        <f>A17</f>
        <v>2+10</v>
      </c>
      <c r="M5" s="8">
        <v>-5</v>
      </c>
      <c r="N5" s="8">
        <f>I17</f>
        <v>3412</v>
      </c>
      <c r="O5" s="8">
        <f>J17</f>
        <v>70</v>
      </c>
    </row>
    <row r="6" spans="1:15" x14ac:dyDescent="0.25">
      <c r="A6" s="18" t="s">
        <v>47</v>
      </c>
      <c r="B6" s="16">
        <v>-5</v>
      </c>
      <c r="C6" s="82">
        <v>44315</v>
      </c>
      <c r="D6" s="83">
        <v>0.62055555555555553</v>
      </c>
      <c r="E6" s="84" t="s">
        <v>19</v>
      </c>
      <c r="F6" s="84">
        <v>3400</v>
      </c>
      <c r="G6" s="84">
        <v>0.3</v>
      </c>
      <c r="H6" s="84">
        <v>70</v>
      </c>
      <c r="I6" s="78"/>
      <c r="J6" s="26"/>
      <c r="K6" s="6"/>
      <c r="L6" s="67" t="str">
        <f>L5</f>
        <v>2+10</v>
      </c>
      <c r="M6" s="8">
        <v>-15</v>
      </c>
      <c r="N6" s="8">
        <f>I22</f>
        <v>3640</v>
      </c>
      <c r="O6" s="8">
        <f>J22</f>
        <v>70</v>
      </c>
    </row>
    <row r="7" spans="1:15" x14ac:dyDescent="0.25">
      <c r="A7" s="17" t="s">
        <v>47</v>
      </c>
      <c r="B7" s="14">
        <v>-15</v>
      </c>
      <c r="C7" s="85">
        <v>44315</v>
      </c>
      <c r="D7" s="86">
        <v>0.62133101851851846</v>
      </c>
      <c r="E7" s="87" t="s">
        <v>34</v>
      </c>
      <c r="F7" s="87">
        <v>3160</v>
      </c>
      <c r="G7" s="87">
        <v>0.3</v>
      </c>
      <c r="H7" s="88">
        <v>70</v>
      </c>
      <c r="I7" s="76">
        <f>AVERAGE(F7:F11)</f>
        <v>3372</v>
      </c>
      <c r="J7" s="23">
        <f>AVERAGE(H7:H11)</f>
        <v>70</v>
      </c>
      <c r="K7" s="6"/>
      <c r="L7" s="67" t="str">
        <f>L6</f>
        <v>2+10</v>
      </c>
      <c r="M7" s="8">
        <v>-25</v>
      </c>
      <c r="N7" s="8">
        <f>I27</f>
        <v>3728</v>
      </c>
      <c r="O7" s="8">
        <f>J27</f>
        <v>70</v>
      </c>
    </row>
    <row r="8" spans="1:15" x14ac:dyDescent="0.25">
      <c r="A8" s="18" t="s">
        <v>47</v>
      </c>
      <c r="B8" s="16">
        <v>-15</v>
      </c>
      <c r="C8" s="89">
        <v>44315</v>
      </c>
      <c r="D8" s="90">
        <v>0.62151620370370375</v>
      </c>
      <c r="E8" s="91" t="s">
        <v>34</v>
      </c>
      <c r="F8" s="91">
        <v>3240</v>
      </c>
      <c r="G8" s="91">
        <v>0.3</v>
      </c>
      <c r="H8" s="92">
        <v>70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9">
        <v>44315</v>
      </c>
      <c r="D9" s="90">
        <v>0.62171296296296297</v>
      </c>
      <c r="E9" s="91" t="s">
        <v>34</v>
      </c>
      <c r="F9" s="91">
        <v>3220</v>
      </c>
      <c r="G9" s="91">
        <v>0.3</v>
      </c>
      <c r="H9" s="92">
        <v>70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9">
        <v>44315</v>
      </c>
      <c r="D10" s="103">
        <v>0.62322916666666661</v>
      </c>
      <c r="E10" s="104" t="s">
        <v>19</v>
      </c>
      <c r="F10" s="104">
        <v>3660</v>
      </c>
      <c r="G10" s="104">
        <v>0.3</v>
      </c>
      <c r="H10" s="104">
        <v>70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93">
        <v>44315</v>
      </c>
      <c r="D11" s="103">
        <v>0.6234143518518519</v>
      </c>
      <c r="E11" s="104" t="s">
        <v>19</v>
      </c>
      <c r="F11" s="104">
        <v>3580</v>
      </c>
      <c r="G11" s="104">
        <v>0.3</v>
      </c>
      <c r="H11" s="104">
        <v>70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>
        <v>44315</v>
      </c>
      <c r="D12" s="86">
        <v>0.6243171296296296</v>
      </c>
      <c r="E12" s="87" t="s">
        <v>34</v>
      </c>
      <c r="F12" s="87">
        <v>3650</v>
      </c>
      <c r="G12" s="87">
        <v>0.3</v>
      </c>
      <c r="H12" s="88">
        <v>70</v>
      </c>
      <c r="I12" s="76">
        <f>AVERAGE(F12:F16)</f>
        <v>3642</v>
      </c>
      <c r="J12" s="23">
        <f>AVERAGE(H12:H16)</f>
        <v>70</v>
      </c>
      <c r="K12" s="6"/>
    </row>
    <row r="13" spans="1:15" x14ac:dyDescent="0.25">
      <c r="A13" s="18" t="s">
        <v>47</v>
      </c>
      <c r="B13" s="66">
        <v>-25</v>
      </c>
      <c r="C13" s="82">
        <v>44315</v>
      </c>
      <c r="D13" s="83">
        <v>0.62451388888888892</v>
      </c>
      <c r="E13" s="84" t="s">
        <v>34</v>
      </c>
      <c r="F13" s="84">
        <v>3710</v>
      </c>
      <c r="G13" s="84">
        <v>0.3</v>
      </c>
      <c r="H13" s="84">
        <v>70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>
        <v>44315</v>
      </c>
      <c r="D14" s="83">
        <v>0.62496527777777777</v>
      </c>
      <c r="E14" s="84" t="s">
        <v>19</v>
      </c>
      <c r="F14" s="84">
        <v>3680</v>
      </c>
      <c r="G14" s="84">
        <v>0.3</v>
      </c>
      <c r="H14" s="84">
        <v>70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>
        <v>44315</v>
      </c>
      <c r="D15" s="83">
        <v>0.62515046296296295</v>
      </c>
      <c r="E15" s="84" t="s">
        <v>19</v>
      </c>
      <c r="F15" s="84">
        <v>3580</v>
      </c>
      <c r="G15" s="84">
        <v>0.3</v>
      </c>
      <c r="H15" s="84">
        <v>70</v>
      </c>
      <c r="I15" s="77"/>
      <c r="J15" s="25"/>
    </row>
    <row r="16" spans="1:15" x14ac:dyDescent="0.25">
      <c r="A16" s="18" t="s">
        <v>47</v>
      </c>
      <c r="B16" s="16">
        <v>-25</v>
      </c>
      <c r="C16" s="82">
        <v>44315</v>
      </c>
      <c r="D16" s="83">
        <v>0.62534722222222217</v>
      </c>
      <c r="E16" s="84" t="s">
        <v>19</v>
      </c>
      <c r="F16" s="84">
        <v>3590</v>
      </c>
      <c r="G16" s="84">
        <v>0.3</v>
      </c>
      <c r="H16" s="84">
        <v>70</v>
      </c>
      <c r="I16" s="78"/>
      <c r="J16" s="26"/>
    </row>
    <row r="17" spans="1:25" x14ac:dyDescent="0.25">
      <c r="A17" s="17" t="s">
        <v>48</v>
      </c>
      <c r="B17" s="14">
        <v>-5</v>
      </c>
      <c r="C17" s="85">
        <v>44315</v>
      </c>
      <c r="D17" s="86">
        <v>0.63643518518518516</v>
      </c>
      <c r="E17" s="87" t="s">
        <v>34</v>
      </c>
      <c r="F17" s="87">
        <v>3180</v>
      </c>
      <c r="G17" s="87">
        <v>0.3</v>
      </c>
      <c r="H17" s="88">
        <v>70</v>
      </c>
      <c r="I17" s="76">
        <f>AVERAGE(F17:F21)</f>
        <v>3412</v>
      </c>
      <c r="J17" s="23">
        <f>AVERAGE(H17:H21)</f>
        <v>70</v>
      </c>
    </row>
    <row r="18" spans="1:25" x14ac:dyDescent="0.25">
      <c r="A18" s="18" t="s">
        <v>48</v>
      </c>
      <c r="B18" s="16">
        <v>-5</v>
      </c>
      <c r="C18" s="89">
        <v>44315</v>
      </c>
      <c r="D18" s="90">
        <v>0.63663194444444449</v>
      </c>
      <c r="E18" s="91" t="s">
        <v>34</v>
      </c>
      <c r="F18" s="91">
        <v>3190</v>
      </c>
      <c r="G18" s="91">
        <v>0.3</v>
      </c>
      <c r="H18" s="92">
        <v>70</v>
      </c>
      <c r="I18" s="77"/>
      <c r="J18" s="25"/>
    </row>
    <row r="19" spans="1:25" x14ac:dyDescent="0.25">
      <c r="A19" s="18" t="s">
        <v>48</v>
      </c>
      <c r="B19" s="16">
        <v>-5</v>
      </c>
      <c r="C19" s="89">
        <v>44315</v>
      </c>
      <c r="D19" s="90">
        <v>0.63681712962962966</v>
      </c>
      <c r="E19" s="91" t="s">
        <v>34</v>
      </c>
      <c r="F19" s="91">
        <v>3170</v>
      </c>
      <c r="G19" s="91">
        <v>0.3</v>
      </c>
      <c r="H19" s="92">
        <v>70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9">
        <v>44315</v>
      </c>
      <c r="D20" s="90">
        <v>0.63836805555555554</v>
      </c>
      <c r="E20" s="91" t="s">
        <v>19</v>
      </c>
      <c r="F20" s="91">
        <v>3770</v>
      </c>
      <c r="G20" s="91">
        <v>0.3</v>
      </c>
      <c r="H20" s="92">
        <v>70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93">
        <v>44315</v>
      </c>
      <c r="D21" s="94">
        <v>0.63855324074074071</v>
      </c>
      <c r="E21" s="95" t="s">
        <v>19</v>
      </c>
      <c r="F21" s="95">
        <v>3750</v>
      </c>
      <c r="G21" s="95">
        <v>0.3</v>
      </c>
      <c r="H21" s="96">
        <v>70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>
        <v>44315</v>
      </c>
      <c r="D22" s="83">
        <v>0.63283564814814819</v>
      </c>
      <c r="E22" s="84" t="s">
        <v>34</v>
      </c>
      <c r="F22" s="84">
        <v>3760</v>
      </c>
      <c r="G22" s="84">
        <v>0.3</v>
      </c>
      <c r="H22" s="84">
        <v>70</v>
      </c>
      <c r="I22" s="76">
        <f>AVERAGE(F22:F26)</f>
        <v>3640</v>
      </c>
      <c r="J22" s="23">
        <f>AVERAGE(H22:H26)</f>
        <v>70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>
        <v>44315</v>
      </c>
      <c r="D23" s="83">
        <v>0.63302083333333337</v>
      </c>
      <c r="E23" s="84" t="s">
        <v>34</v>
      </c>
      <c r="F23" s="84">
        <v>3730</v>
      </c>
      <c r="G23" s="84">
        <v>0.3</v>
      </c>
      <c r="H23" s="84">
        <v>70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>
        <v>44315</v>
      </c>
      <c r="D24" s="83">
        <v>0.63346064814814818</v>
      </c>
      <c r="E24" s="84" t="s">
        <v>19</v>
      </c>
      <c r="F24" s="84">
        <v>3560</v>
      </c>
      <c r="G24" s="84">
        <v>0.3</v>
      </c>
      <c r="H24" s="84">
        <v>70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>
        <v>44315</v>
      </c>
      <c r="D25" s="83">
        <v>0.63365740740740739</v>
      </c>
      <c r="E25" s="84" t="s">
        <v>19</v>
      </c>
      <c r="F25" s="84">
        <v>3610</v>
      </c>
      <c r="G25" s="84">
        <v>0.3</v>
      </c>
      <c r="H25" s="84">
        <v>70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2">
        <v>44315</v>
      </c>
      <c r="D26" s="83">
        <v>0.63385416666666672</v>
      </c>
      <c r="E26" s="84" t="s">
        <v>19</v>
      </c>
      <c r="F26" s="84">
        <v>3540</v>
      </c>
      <c r="G26" s="84">
        <v>0.3</v>
      </c>
      <c r="H26" s="84">
        <v>70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5">
        <v>44315</v>
      </c>
      <c r="D27" s="86">
        <v>0.62695601851851845</v>
      </c>
      <c r="E27" s="87" t="s">
        <v>34</v>
      </c>
      <c r="F27" s="87">
        <v>3760</v>
      </c>
      <c r="G27" s="87">
        <v>0.3</v>
      </c>
      <c r="H27" s="88">
        <v>70</v>
      </c>
      <c r="I27" s="76">
        <f>AVERAGE(F27:F31)</f>
        <v>3728</v>
      </c>
      <c r="J27" s="23">
        <f>AVERAGE(H27:H31)</f>
        <v>70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9">
        <v>44315</v>
      </c>
      <c r="D28" s="90">
        <v>0.62714120370370374</v>
      </c>
      <c r="E28" s="91" t="s">
        <v>34</v>
      </c>
      <c r="F28" s="91">
        <v>3710</v>
      </c>
      <c r="G28" s="91">
        <v>0.3</v>
      </c>
      <c r="H28" s="92">
        <v>70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9">
        <v>44315</v>
      </c>
      <c r="D29" s="90">
        <v>0.62733796296296296</v>
      </c>
      <c r="E29" s="91" t="s">
        <v>34</v>
      </c>
      <c r="F29" s="91">
        <v>3760</v>
      </c>
      <c r="G29" s="91">
        <v>0.3</v>
      </c>
      <c r="H29" s="92">
        <v>70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9">
        <v>44315</v>
      </c>
      <c r="D30" s="90">
        <v>0.62994212962962959</v>
      </c>
      <c r="E30" s="91" t="s">
        <v>19</v>
      </c>
      <c r="F30" s="91">
        <v>3710</v>
      </c>
      <c r="G30" s="91">
        <v>0.3</v>
      </c>
      <c r="H30" s="92">
        <v>70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93">
        <v>44315</v>
      </c>
      <c r="D31" s="94">
        <v>0.63012731481481488</v>
      </c>
      <c r="E31" s="95" t="s">
        <v>19</v>
      </c>
      <c r="F31" s="95">
        <v>3700</v>
      </c>
      <c r="G31" s="95">
        <v>0.3</v>
      </c>
      <c r="H31" s="96">
        <v>70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D5A2DC-8450-4BFF-B487-489C97D61822}"/>
</file>

<file path=customXml/itemProps2.xml><?xml version="1.0" encoding="utf-8"?>
<ds:datastoreItem xmlns:ds="http://schemas.openxmlformats.org/officeDocument/2006/customXml" ds:itemID="{8E4F9933-FA34-4AD5-8BD1-5C2C99872547}"/>
</file>

<file path=customXml/itemProps3.xml><?xml version="1.0" encoding="utf-8"?>
<ds:datastoreItem xmlns:ds="http://schemas.openxmlformats.org/officeDocument/2006/customXml" ds:itemID="{FF06F549-7C91-4B6F-88A8-0CEE6A7638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2021-05-03T18:51:11Z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