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7" documentId="13_ncr:1_{899D7AA6-904F-4D2D-BF0C-DC5D92353046}" xr6:coauthVersionLast="46" xr6:coauthVersionMax="46" xr10:uidLastSave="{011FA55B-AF96-4106-9A5B-9BBDA83BA9BA}"/>
  <bookViews>
    <workbookView xWindow="2970" yWindow="37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1" l="1"/>
  <c r="I27" i="11" l="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<sst xmlns="http://schemas.openxmlformats.org/spreadsheetml/2006/main" count="115" uniqueCount="56">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</sst>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8" t="s">
        <v>21</v>
      </c>
      <c r="B10" s="98"/>
      <c r="C10" s="98"/>
      <c r="D10" s="98"/>
      <c r="E10" s="98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15" zoomScaleNormal="70" zoomScaleSheetLayoutView="115" workbookViewId="0">
      <selection activeCell="H31" sqref="H31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9" t="s">
        <v>44</v>
      </c>
      <c r="C1" s="99"/>
      <c r="D1" s="99"/>
      <c r="E1" s="100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36</v>
      </c>
      <c r="B6" s="63"/>
      <c r="C6" s="63"/>
      <c r="D6" s="64" t="s">
        <v>48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50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1" t="s">
        <v>0</v>
      </c>
      <c r="B13" s="102"/>
      <c r="C13" s="102"/>
      <c r="D13" s="102"/>
      <c r="E13" s="103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68.400000000000006</v>
      </c>
      <c r="E15" s="61">
        <f>'Raw Data'!N2</f>
        <v>3354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68.400000000000006</v>
      </c>
      <c r="E16" s="43">
        <f>'Raw Data'!N3</f>
        <v>3338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68.400000000000006</v>
      </c>
      <c r="E17" s="43">
        <f>'Raw Data'!N4</f>
        <v>3744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69.2</v>
      </c>
      <c r="E18" s="43">
        <f>'Raw Data'!N5</f>
        <v>3548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69.599999999999994</v>
      </c>
      <c r="E19" s="43">
        <f>'Raw Data'!N6</f>
        <v>3156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68.400000000000006</v>
      </c>
      <c r="E20" s="43">
        <f>'Raw Data'!N7</f>
        <v>3710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51</v>
      </c>
      <c r="B22" s="80"/>
      <c r="C22" s="80"/>
      <c r="D22" s="80"/>
      <c r="E22" s="81"/>
    </row>
    <row r="23" spans="1:5" x14ac:dyDescent="0.25">
      <c r="A23" s="82" t="s">
        <v>52</v>
      </c>
      <c r="B23" s="80"/>
      <c r="C23" s="80"/>
      <c r="D23" s="80"/>
      <c r="E23" s="81"/>
    </row>
    <row r="24" spans="1:5" x14ac:dyDescent="0.25">
      <c r="A24" s="82" t="s">
        <v>53</v>
      </c>
      <c r="B24" s="54"/>
      <c r="C24" s="54"/>
      <c r="D24" s="54"/>
      <c r="E24" s="55"/>
    </row>
    <row r="25" spans="1:5" x14ac:dyDescent="0.25">
      <c r="A25" s="44" t="s">
        <v>49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04/29/2021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130" zoomScaleNormal="130" workbookViewId="0">
      <selection activeCell="L21" sqref="L21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83">
        <v>44315</v>
      </c>
      <c r="D2" s="84">
        <v>0.51736111111111105</v>
      </c>
      <c r="E2" s="85" t="s">
        <v>41</v>
      </c>
      <c r="F2" s="85">
        <v>3420</v>
      </c>
      <c r="G2" s="85">
        <v>0.3</v>
      </c>
      <c r="H2" s="86">
        <v>68</v>
      </c>
      <c r="I2" s="77">
        <f>AVERAGE(F2:F6)</f>
        <v>3354</v>
      </c>
      <c r="J2" s="23">
        <f>AVERAGE(H2:H6)</f>
        <v>68.400000000000006</v>
      </c>
      <c r="K2" s="6"/>
      <c r="L2" s="67" t="str">
        <f>A2</f>
        <v>0+15</v>
      </c>
      <c r="M2" s="8">
        <f>B2</f>
        <v>-5</v>
      </c>
      <c r="N2" s="8">
        <f>I2</f>
        <v>3354</v>
      </c>
      <c r="O2" s="8">
        <f>J2</f>
        <v>68.400000000000006</v>
      </c>
    </row>
    <row r="3" spans="1:16" x14ac:dyDescent="0.25">
      <c r="A3" s="18" t="s">
        <v>45</v>
      </c>
      <c r="B3" s="16">
        <v>-5</v>
      </c>
      <c r="C3" s="87">
        <v>44315</v>
      </c>
      <c r="D3" s="88">
        <v>0.51754629629629634</v>
      </c>
      <c r="E3" s="89" t="s">
        <v>41</v>
      </c>
      <c r="F3" s="89">
        <v>3440</v>
      </c>
      <c r="G3" s="89">
        <v>0.3</v>
      </c>
      <c r="H3" s="90">
        <v>68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3338</v>
      </c>
      <c r="O3" s="8">
        <f>J7</f>
        <v>68.400000000000006</v>
      </c>
    </row>
    <row r="4" spans="1:16" x14ac:dyDescent="0.25">
      <c r="A4" s="18" t="s">
        <v>45</v>
      </c>
      <c r="B4" s="16">
        <v>-5</v>
      </c>
      <c r="C4" s="87">
        <v>44315</v>
      </c>
      <c r="D4" s="88">
        <v>0.51771990740740736</v>
      </c>
      <c r="E4" s="89" t="s">
        <v>41</v>
      </c>
      <c r="F4" s="89">
        <v>3420</v>
      </c>
      <c r="G4" s="89">
        <v>0.3</v>
      </c>
      <c r="H4" s="90">
        <v>68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3744</v>
      </c>
      <c r="O4" s="8">
        <f>J12</f>
        <v>68.400000000000006</v>
      </c>
    </row>
    <row r="5" spans="1:16" x14ac:dyDescent="0.25">
      <c r="A5" s="18" t="s">
        <v>45</v>
      </c>
      <c r="B5" s="16">
        <v>-5</v>
      </c>
      <c r="C5" s="87">
        <v>44315</v>
      </c>
      <c r="D5" s="88">
        <v>0.52041666666666664</v>
      </c>
      <c r="E5" s="89" t="s">
        <v>19</v>
      </c>
      <c r="F5" s="89">
        <v>3240</v>
      </c>
      <c r="G5" s="89">
        <v>0.3</v>
      </c>
      <c r="H5" s="90">
        <v>70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3548</v>
      </c>
      <c r="O5" s="8">
        <f>J17</f>
        <v>69.2</v>
      </c>
    </row>
    <row r="6" spans="1:16" x14ac:dyDescent="0.25">
      <c r="A6" s="19" t="s">
        <v>45</v>
      </c>
      <c r="B6" s="20">
        <v>-5</v>
      </c>
      <c r="C6" s="91">
        <v>44315</v>
      </c>
      <c r="D6" s="92">
        <v>0.52060185185185182</v>
      </c>
      <c r="E6" s="93" t="s">
        <v>19</v>
      </c>
      <c r="F6" s="93">
        <v>3250</v>
      </c>
      <c r="G6" s="93">
        <v>0.3</v>
      </c>
      <c r="H6" s="94">
        <v>68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3156</v>
      </c>
      <c r="O6" s="8">
        <f>J22</f>
        <v>69.599999999999994</v>
      </c>
    </row>
    <row r="7" spans="1:16" x14ac:dyDescent="0.25">
      <c r="A7" s="18" t="s">
        <v>45</v>
      </c>
      <c r="B7" s="16">
        <v>-15</v>
      </c>
      <c r="C7" s="95">
        <v>44315</v>
      </c>
      <c r="D7" s="96">
        <v>0.521550925925926</v>
      </c>
      <c r="E7" s="97" t="s">
        <v>41</v>
      </c>
      <c r="F7" s="97">
        <v>3390</v>
      </c>
      <c r="G7" s="97">
        <v>0.3</v>
      </c>
      <c r="H7" s="97">
        <v>68</v>
      </c>
      <c r="I7" s="77">
        <f>AVERAGE(F7:F11)</f>
        <v>3338</v>
      </c>
      <c r="J7" s="23">
        <f>AVERAGE(H7:H11)</f>
        <v>68.400000000000006</v>
      </c>
      <c r="K7" s="6"/>
      <c r="L7" s="67" t="str">
        <f>L6</f>
        <v>0+30</v>
      </c>
      <c r="M7" s="8">
        <f>B27</f>
        <v>-25</v>
      </c>
      <c r="N7" s="8">
        <f>I27</f>
        <v>3710</v>
      </c>
      <c r="O7" s="8">
        <f>J27</f>
        <v>68.400000000000006</v>
      </c>
    </row>
    <row r="8" spans="1:16" x14ac:dyDescent="0.25">
      <c r="A8" s="18" t="s">
        <v>45</v>
      </c>
      <c r="B8" s="66">
        <v>-15</v>
      </c>
      <c r="C8" s="95">
        <v>44315</v>
      </c>
      <c r="D8" s="96">
        <v>0.52173611111111107</v>
      </c>
      <c r="E8" s="97" t="s">
        <v>41</v>
      </c>
      <c r="F8" s="97">
        <v>3360</v>
      </c>
      <c r="G8" s="97">
        <v>0.3</v>
      </c>
      <c r="H8" s="97">
        <v>68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5">
        <v>44315</v>
      </c>
      <c r="D9" s="96">
        <v>0.52221064814814822</v>
      </c>
      <c r="E9" s="97" t="s">
        <v>19</v>
      </c>
      <c r="F9" s="97">
        <v>3310</v>
      </c>
      <c r="G9" s="97">
        <v>0.3</v>
      </c>
      <c r="H9" s="97">
        <v>68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5">
        <v>44315</v>
      </c>
      <c r="D10" s="96">
        <v>0.52239583333333328</v>
      </c>
      <c r="E10" s="97" t="s">
        <v>19</v>
      </c>
      <c r="F10" s="97">
        <v>3300</v>
      </c>
      <c r="G10" s="97">
        <v>0.3</v>
      </c>
      <c r="H10" s="97">
        <v>68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>
        <v>44315</v>
      </c>
      <c r="D11" s="96">
        <v>0.52258101851851857</v>
      </c>
      <c r="E11" s="97" t="s">
        <v>19</v>
      </c>
      <c r="F11" s="97">
        <v>3330</v>
      </c>
      <c r="G11" s="97">
        <v>0.3</v>
      </c>
      <c r="H11" s="97">
        <v>70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83">
        <v>44315</v>
      </c>
      <c r="D12" s="84">
        <v>0.52527777777777784</v>
      </c>
      <c r="E12" s="85" t="s">
        <v>41</v>
      </c>
      <c r="F12" s="85">
        <v>3880</v>
      </c>
      <c r="G12" s="85">
        <v>0.3</v>
      </c>
      <c r="H12" s="86">
        <v>70</v>
      </c>
      <c r="I12" s="77">
        <f>AVERAGE(F12:F16)</f>
        <v>3744</v>
      </c>
      <c r="J12" s="23">
        <f>AVERAGE(H12:H16)</f>
        <v>68.400000000000006</v>
      </c>
      <c r="K12" s="6"/>
    </row>
    <row r="13" spans="1:16" x14ac:dyDescent="0.25">
      <c r="A13" s="18" t="s">
        <v>45</v>
      </c>
      <c r="B13" s="16">
        <v>-25</v>
      </c>
      <c r="C13" s="87">
        <v>44315</v>
      </c>
      <c r="D13" s="88">
        <v>0.52547453703703706</v>
      </c>
      <c r="E13" s="89" t="s">
        <v>41</v>
      </c>
      <c r="F13" s="89">
        <v>3840</v>
      </c>
      <c r="G13" s="89">
        <v>0.3</v>
      </c>
      <c r="H13" s="90">
        <v>68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87">
        <v>44315</v>
      </c>
      <c r="D14" s="88">
        <v>0.52777777777777779</v>
      </c>
      <c r="E14" s="89" t="s">
        <v>19</v>
      </c>
      <c r="F14" s="89">
        <v>3740</v>
      </c>
      <c r="G14" s="89">
        <v>0.3</v>
      </c>
      <c r="H14" s="90">
        <v>68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87">
        <v>44315</v>
      </c>
      <c r="D15" s="88">
        <v>0.52796296296296297</v>
      </c>
      <c r="E15" s="89" t="s">
        <v>19</v>
      </c>
      <c r="F15" s="89">
        <v>3640</v>
      </c>
      <c r="G15" s="89">
        <v>0.3</v>
      </c>
      <c r="H15" s="90">
        <v>68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1">
        <v>44315</v>
      </c>
      <c r="D16" s="92">
        <v>0.52815972222222218</v>
      </c>
      <c r="E16" s="93" t="s">
        <v>19</v>
      </c>
      <c r="F16" s="93">
        <v>3620</v>
      </c>
      <c r="G16" s="93">
        <v>0.3</v>
      </c>
      <c r="H16" s="94">
        <v>68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5">
        <v>44315</v>
      </c>
      <c r="D17" s="96">
        <v>0.54087962962962965</v>
      </c>
      <c r="E17" s="97" t="s">
        <v>41</v>
      </c>
      <c r="F17" s="97">
        <v>3510</v>
      </c>
      <c r="G17" s="97">
        <v>0.3</v>
      </c>
      <c r="H17" s="97">
        <v>70</v>
      </c>
      <c r="I17" s="77">
        <f>AVERAGE(F17:F21)</f>
        <v>3548</v>
      </c>
      <c r="J17" s="23">
        <f>AVERAGE(H17:H21)</f>
        <v>69.2</v>
      </c>
      <c r="P17" s="15"/>
    </row>
    <row r="18" spans="1:25" x14ac:dyDescent="0.25">
      <c r="A18" s="18" t="s">
        <v>46</v>
      </c>
      <c r="B18" s="66">
        <v>-5</v>
      </c>
      <c r="C18" s="95">
        <v>44315</v>
      </c>
      <c r="D18" s="96">
        <v>0.54106481481481483</v>
      </c>
      <c r="E18" s="97" t="s">
        <v>41</v>
      </c>
      <c r="F18" s="97">
        <v>3470</v>
      </c>
      <c r="G18" s="97">
        <v>0.3</v>
      </c>
      <c r="H18" s="97">
        <v>68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5">
        <v>44315</v>
      </c>
      <c r="D19" s="96">
        <v>0.54159722222222217</v>
      </c>
      <c r="E19" s="97" t="s">
        <v>19</v>
      </c>
      <c r="F19" s="97">
        <v>3570</v>
      </c>
      <c r="G19" s="97">
        <v>0.3</v>
      </c>
      <c r="H19" s="97">
        <v>68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5">
        <v>44315</v>
      </c>
      <c r="D20" s="96">
        <v>0.54178240740740746</v>
      </c>
      <c r="E20" s="97" t="s">
        <v>19</v>
      </c>
      <c r="F20" s="97">
        <v>3610</v>
      </c>
      <c r="G20" s="97">
        <v>0.3</v>
      </c>
      <c r="H20" s="97">
        <v>70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>
        <v>44315</v>
      </c>
      <c r="D21" s="96">
        <v>0.54196759259259253</v>
      </c>
      <c r="E21" s="97" t="s">
        <v>19</v>
      </c>
      <c r="F21" s="97">
        <v>3580</v>
      </c>
      <c r="G21" s="97">
        <v>0.3</v>
      </c>
      <c r="H21" s="97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83">
        <v>44315</v>
      </c>
      <c r="D22" s="106">
        <v>0.53447916666666673</v>
      </c>
      <c r="E22" s="107" t="s">
        <v>41</v>
      </c>
      <c r="F22" s="107">
        <v>3130</v>
      </c>
      <c r="G22" s="107">
        <v>0.3</v>
      </c>
      <c r="H22" s="108">
        <v>68</v>
      </c>
      <c r="I22" s="77">
        <f>AVERAGE(F22:F26)</f>
        <v>3156</v>
      </c>
      <c r="J22" s="23">
        <f>AVERAGE(H22:H26)</f>
        <v>69.599999999999994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87">
        <v>44315</v>
      </c>
      <c r="D23" s="104">
        <v>0.53466435185185179</v>
      </c>
      <c r="E23" s="105" t="s">
        <v>41</v>
      </c>
      <c r="F23" s="105">
        <v>3230</v>
      </c>
      <c r="G23" s="105">
        <v>0.3</v>
      </c>
      <c r="H23" s="105">
        <v>70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87">
        <v>44315</v>
      </c>
      <c r="D24" s="104">
        <v>0.53486111111111112</v>
      </c>
      <c r="E24" s="105" t="s">
        <v>41</v>
      </c>
      <c r="F24" s="105">
        <v>3200</v>
      </c>
      <c r="G24" s="105">
        <v>0.3</v>
      </c>
      <c r="H24" s="105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87">
        <v>44315</v>
      </c>
      <c r="D25" s="88">
        <v>0.53761574074074081</v>
      </c>
      <c r="E25" s="89" t="s">
        <v>19</v>
      </c>
      <c r="F25" s="89">
        <v>3100</v>
      </c>
      <c r="G25" s="89">
        <v>0.3</v>
      </c>
      <c r="H25" s="90">
        <v>70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1">
        <v>44315</v>
      </c>
      <c r="D26" s="92">
        <v>0.53781250000000003</v>
      </c>
      <c r="E26" s="93" t="s">
        <v>19</v>
      </c>
      <c r="F26" s="93">
        <v>3120</v>
      </c>
      <c r="G26" s="93">
        <v>0.3</v>
      </c>
      <c r="H26" s="94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83">
        <v>44315</v>
      </c>
      <c r="D27" s="84">
        <v>0.53031249999999996</v>
      </c>
      <c r="E27" s="85" t="s">
        <v>41</v>
      </c>
      <c r="F27" s="85">
        <v>3750</v>
      </c>
      <c r="G27" s="85">
        <v>0.3</v>
      </c>
      <c r="H27" s="86">
        <v>68</v>
      </c>
      <c r="I27" s="77">
        <f>AVERAGE(F27:F31)</f>
        <v>3710</v>
      </c>
      <c r="J27" s="23">
        <f>AVERAGE(H27:H31)</f>
        <v>68.400000000000006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87">
        <v>44315</v>
      </c>
      <c r="D28" s="88">
        <v>0.53049768518518514</v>
      </c>
      <c r="E28" s="89" t="s">
        <v>41</v>
      </c>
      <c r="F28" s="89">
        <v>3780</v>
      </c>
      <c r="G28" s="89">
        <v>0.3</v>
      </c>
      <c r="H28" s="90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87">
        <v>44315</v>
      </c>
      <c r="D29" s="88">
        <v>0.53150462962962963</v>
      </c>
      <c r="E29" s="89" t="s">
        <v>19</v>
      </c>
      <c r="F29" s="89">
        <v>3670</v>
      </c>
      <c r="G29" s="89">
        <v>0.3</v>
      </c>
      <c r="H29" s="90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87">
        <v>44315</v>
      </c>
      <c r="D30" s="88">
        <v>0.53168981481481481</v>
      </c>
      <c r="E30" s="89" t="s">
        <v>19</v>
      </c>
      <c r="F30" s="89">
        <v>3640</v>
      </c>
      <c r="G30" s="89">
        <v>0.3</v>
      </c>
      <c r="H30" s="90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1">
        <v>44315</v>
      </c>
      <c r="D31" s="92">
        <v>0.53187499999999999</v>
      </c>
      <c r="E31" s="93" t="s">
        <v>19</v>
      </c>
      <c r="F31" s="93">
        <v>3710</v>
      </c>
      <c r="G31" s="93">
        <v>0.3</v>
      </c>
      <c r="H31" s="94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409B47-D060-4790-A11E-6777A9D56550}"/>
</file>

<file path=customXml/itemProps2.xml><?xml version="1.0" encoding="utf-8"?>
<ds:datastoreItem xmlns:ds="http://schemas.openxmlformats.org/officeDocument/2006/customXml" ds:itemID="{070F0B83-67C9-41C5-8848-0D535220C38F}"/>
</file>

<file path=customXml/itemProps3.xml><?xml version="1.0" encoding="utf-8"?>
<ds:datastoreItem xmlns:ds="http://schemas.openxmlformats.org/officeDocument/2006/customXml" ds:itemID="{60364AF1-54A7-43F2-A75D-1B16FAADE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